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oss\Downloads\"/>
    </mc:Choice>
  </mc:AlternateContent>
  <xr:revisionPtr revIDLastSave="0" documentId="13_ncr:1_{4B74EACE-6193-474A-910D-6FBE33E03CE8}" xr6:coauthVersionLast="47" xr6:coauthVersionMax="47" xr10:uidLastSave="{00000000-0000-0000-0000-000000000000}"/>
  <bookViews>
    <workbookView xWindow="28680" yWindow="-120" windowWidth="29040" windowHeight="15720" xr2:uid="{08FFBCC3-E9B9-4D08-988B-605C9A1CC7F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Q3" i="1"/>
  <c r="T3" i="1" s="1"/>
  <c r="Q12" i="1"/>
  <c r="T12" i="1" s="1"/>
  <c r="Q13" i="1"/>
  <c r="T13" i="1" s="1"/>
  <c r="Q5" i="1"/>
  <c r="T5" i="1" s="1"/>
  <c r="Q14" i="1"/>
  <c r="T14" i="1" s="1"/>
  <c r="Q4" i="1"/>
  <c r="T4" i="1" s="1"/>
  <c r="Q6" i="1"/>
  <c r="T6" i="1" s="1"/>
  <c r="Q15" i="1"/>
  <c r="T15" i="1" s="1"/>
  <c r="Q8" i="1"/>
  <c r="T8" i="1" s="1"/>
  <c r="Q16" i="1"/>
  <c r="T16" i="1" s="1"/>
  <c r="Q17" i="1"/>
  <c r="T17" i="1" s="1"/>
  <c r="Q10" i="1"/>
  <c r="T10" i="1" s="1"/>
  <c r="Q9" i="1"/>
  <c r="T9" i="1" s="1"/>
  <c r="Q11" i="1"/>
  <c r="T11" i="1" s="1"/>
  <c r="K3" i="1"/>
  <c r="N3" i="1" s="1"/>
  <c r="K12" i="1"/>
  <c r="N12" i="1" s="1"/>
  <c r="K13" i="1"/>
  <c r="N13" i="1" s="1"/>
  <c r="K5" i="1"/>
  <c r="N5" i="1" s="1"/>
  <c r="K14" i="1"/>
  <c r="N14" i="1" s="1"/>
  <c r="K4" i="1"/>
  <c r="N4" i="1" s="1"/>
  <c r="K6" i="1"/>
  <c r="N6" i="1" s="1"/>
  <c r="K15" i="1"/>
  <c r="N15" i="1" s="1"/>
  <c r="K8" i="1"/>
  <c r="N8" i="1" s="1"/>
  <c r="K16" i="1"/>
  <c r="N16" i="1" s="1"/>
  <c r="K17" i="1"/>
  <c r="N17" i="1" s="1"/>
  <c r="K10" i="1"/>
  <c r="N10" i="1" s="1"/>
  <c r="K9" i="1"/>
  <c r="N9" i="1" s="1"/>
  <c r="K11" i="1"/>
  <c r="N11" i="1" s="1"/>
  <c r="E3" i="1"/>
  <c r="H3" i="1" s="1"/>
  <c r="E12" i="1"/>
  <c r="H12" i="1" s="1"/>
  <c r="E13" i="1"/>
  <c r="H13" i="1" s="1"/>
  <c r="E5" i="1"/>
  <c r="H5" i="1" s="1"/>
  <c r="E14" i="1"/>
  <c r="H14" i="1" s="1"/>
  <c r="E4" i="1"/>
  <c r="H4" i="1" s="1"/>
  <c r="E6" i="1"/>
  <c r="H6" i="1" s="1"/>
  <c r="E15" i="1"/>
  <c r="H15" i="1" s="1"/>
  <c r="E8" i="1"/>
  <c r="H8" i="1" s="1"/>
  <c r="E16" i="1"/>
  <c r="H16" i="1" s="1"/>
  <c r="E17" i="1"/>
  <c r="H17" i="1" s="1"/>
  <c r="E10" i="1"/>
  <c r="H10" i="1" s="1"/>
  <c r="E9" i="1"/>
  <c r="H9" i="1" s="1"/>
  <c r="E11" i="1"/>
  <c r="H11" i="1" s="1"/>
  <c r="Q7" i="1"/>
  <c r="T7" i="1" s="1"/>
  <c r="K7" i="1"/>
  <c r="N7" i="1" s="1"/>
  <c r="E7" i="1"/>
  <c r="H7" i="1" s="1"/>
  <c r="U11" i="1" l="1"/>
  <c r="X11" i="1" s="1"/>
  <c r="U8" i="1"/>
  <c r="X8" i="1" s="1"/>
  <c r="U10" i="1"/>
  <c r="X10" i="1" s="1"/>
  <c r="U9" i="1"/>
  <c r="X9" i="1" s="1"/>
  <c r="U16" i="1"/>
  <c r="X16" i="1" s="1"/>
  <c r="U4" i="1"/>
  <c r="X4" i="1" s="1"/>
  <c r="U14" i="1"/>
  <c r="X14" i="1" s="1"/>
  <c r="U15" i="1"/>
  <c r="X15" i="1" s="1"/>
  <c r="U6" i="1"/>
  <c r="X6" i="1" s="1"/>
  <c r="U17" i="1"/>
  <c r="X17" i="1" s="1"/>
  <c r="U5" i="1"/>
  <c r="X5" i="1" s="1"/>
  <c r="U7" i="1"/>
  <c r="X7" i="1" s="1"/>
  <c r="U13" i="1"/>
  <c r="X13" i="1" s="1"/>
  <c r="U12" i="1"/>
  <c r="X12" i="1" s="1"/>
  <c r="U3" i="1"/>
  <c r="X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boss</author>
  </authors>
  <commentList>
    <comment ref="W3" authorId="0" shapeId="0" xr:uid="{CDFF828F-FB76-443B-AEA7-F054DADD3B76}">
      <text>
        <r>
          <rPr>
            <b/>
            <sz val="9"/>
            <color indexed="81"/>
            <rFont val="Tahoma"/>
            <family val="2"/>
            <charset val="186"/>
          </rPr>
          <t>Vai nu links uz tieši VAJADZĪGO kodu, vai iesūta MYKOOBĀ normālā veidā!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  <comment ref="W10" authorId="0" shapeId="0" xr:uid="{7A32783D-DE6D-448F-99AF-00F4C647409E}">
      <text>
        <r>
          <rPr>
            <b/>
            <sz val="9"/>
            <color indexed="81"/>
            <rFont val="Tahoma"/>
            <family val="2"/>
            <charset val="186"/>
          </rPr>
          <t xml:space="preserve">Vai nu links uz tieši VAJADZĪGO kodu, vai iesūta MYKOOBĀ normālā veidā!
</t>
        </r>
        <r>
          <rPr>
            <sz val="9"/>
            <color indexed="81"/>
            <rFont val="Tahoma"/>
            <family val="2"/>
            <charset val="186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<sst xmlns="http://schemas.openxmlformats.org/spreadsheetml/2006/main" count="57" uniqueCount="45">
  <si>
    <t>1 . uzdevums</t>
  </si>
  <si>
    <t>2 . uzdevums</t>
  </si>
  <si>
    <t>3 . uzdevums</t>
  </si>
  <si>
    <t>+</t>
  </si>
  <si>
    <t>-</t>
  </si>
  <si>
    <t xml:space="preserve"> +/- skaits</t>
  </si>
  <si>
    <t>balle</t>
  </si>
  <si>
    <t>komentari</t>
  </si>
  <si>
    <t>stukturizēts</t>
  </si>
  <si>
    <t>vidēji</t>
  </si>
  <si>
    <t>nav laikā</t>
  </si>
  <si>
    <t>nav pārbaudāms</t>
  </si>
  <si>
    <t>Gala</t>
  </si>
  <si>
    <t>Adrians</t>
  </si>
  <si>
    <t>Sisojevs</t>
  </si>
  <si>
    <t>Alberts</t>
  </si>
  <si>
    <t>Matrozis</t>
  </si>
  <si>
    <t>Uļevičs</t>
  </si>
  <si>
    <t>Alise</t>
  </si>
  <si>
    <t>Vecrumba</t>
  </si>
  <si>
    <t>Andris</t>
  </si>
  <si>
    <t>Potapenko</t>
  </si>
  <si>
    <t>Deivids</t>
  </si>
  <si>
    <t>Veide</t>
  </si>
  <si>
    <t>Dmitrijs</t>
  </si>
  <si>
    <t>Mitusovs</t>
  </si>
  <si>
    <t>Egija</t>
  </si>
  <si>
    <t>Rozenberga</t>
  </si>
  <si>
    <t>Eldars</t>
  </si>
  <si>
    <t>Zakrepskis</t>
  </si>
  <si>
    <t>Skābardis</t>
  </si>
  <si>
    <t>Guntars</t>
  </si>
  <si>
    <t>Zovskis</t>
  </si>
  <si>
    <t>Guntis</t>
  </si>
  <si>
    <t>Žukovskis</t>
  </si>
  <si>
    <t>Šenbergs</t>
  </si>
  <si>
    <t>Ričards</t>
  </si>
  <si>
    <t>Staškevičs</t>
  </si>
  <si>
    <t>Teodors</t>
  </si>
  <si>
    <t>Šmits</t>
  </si>
  <si>
    <t>Aleksis Renārs</t>
  </si>
  <si>
    <t>Emīls Daniels</t>
  </si>
  <si>
    <t>Niks Daniels</t>
  </si>
  <si>
    <t>baze</t>
  </si>
  <si>
    <t>nobīde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</si>
</sst>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7" formatCode="0.0"/>
  </numFmts>
  <fonts count="8" x14ac:knownFonts="1">
    <font>
      <sz val="11"/>
      <color theme="1"/>
      <name val="Calibri"/>
      <family val="2"/>
      <charset val="186"/>
      <scheme val="minor"/>
    </font>
    <font>
      <b/>
      <sz val="11"/>
      <color theme="1"/>
      <name val="Calibri"/>
      <family val="2"/>
      <charset val="186"/>
      <scheme val="minor"/>
    </font>
    <font>
      <sz val="8"/>
      <name val="Calibri"/>
      <family val="2"/>
      <charset val="186"/>
      <scheme val="minor"/>
    </font>
    <font>
      <b/>
      <sz val="11"/>
      <color rgb="FF00B0F0"/>
      <name val="Calibri"/>
      <family val="2"/>
      <charset val="186"/>
      <scheme val="minor"/>
    </font>
    <font>
      <b/>
      <sz val="11"/>
      <color rgb="FF00B050"/>
      <name val="Calibri"/>
      <family val="2"/>
      <charset val="186"/>
      <scheme val="minor"/>
    </font>
    <font>
      <sz val="9"/>
      <color indexed="81"/>
      <name val="Tahoma"/>
      <family val="2"/>
      <charset val="186"/>
    </font>
    <font>
      <b/>
      <sz val="9"/>
      <color indexed="81"/>
      <name val="Tahoma"/>
      <family val="2"/>
      <charset val="186"/>
    </font>
    <font>
      <sz val="11"/>
      <color rgb="FF00B0F0"/>
      <name val="Calibri"/>
      <family val="2"/>
      <charset val="186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167" fontId="0" fillId="0" borderId="9" xfId="0" applyNumberFormat="1" applyBorder="1" applyAlignment="1">
      <alignment horizontal="center" vertical="center"/>
    </xf>
    <xf numFmtId="167" fontId="0" fillId="2" borderId="9" xfId="0" applyNumberFormat="1" applyFill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4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0" fillId="0" borderId="7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5B400D-09AE-4BCD-B3B3-55E4AB331188}">
  <dimension ref="A1:X17"/>
  <sheetViews>
    <sheetView tabSelected="1" workbookViewId="0">
      <pane xSplit="2" ySplit="2" topLeftCell="F3" activePane="bottomRight" state="frozen"/>
      <selection pane="topRight" activeCell="B1" sqref="B1"/>
      <selection pane="bottomLeft" activeCell="A3" sqref="A3"/>
      <selection pane="bottomRight" activeCell="P30" sqref="P30"/>
    </sheetView>
  </sheetViews>
  <sheetFormatPr defaultRowHeight="14.4" x14ac:dyDescent="0.3"/>
  <cols>
    <col min="1" max="1" width="12.77734375" style="1" bestFit="1" customWidth="1"/>
    <col min="2" max="2" width="10.5546875" style="1" bestFit="1" customWidth="1"/>
    <col min="3" max="3" width="2" style="1" bestFit="1" customWidth="1"/>
    <col min="4" max="5" width="8.88671875" style="1"/>
    <col min="6" max="6" width="11.77734375" style="1" bestFit="1" customWidth="1"/>
    <col min="7" max="7" width="11.77734375" style="1" customWidth="1"/>
    <col min="8" max="11" width="8.88671875" style="1"/>
    <col min="12" max="12" width="11.77734375" style="1" bestFit="1" customWidth="1"/>
    <col min="13" max="13" width="11.77734375" style="1" customWidth="1"/>
    <col min="14" max="17" width="8.88671875" style="1"/>
    <col min="18" max="18" width="11.77734375" style="1" bestFit="1" customWidth="1"/>
    <col min="19" max="19" width="11.77734375" style="1" customWidth="1"/>
    <col min="20" max="22" width="8.88671875" style="1"/>
    <col min="23" max="23" width="14.44140625" style="1" bestFit="1" customWidth="1"/>
    <col min="24" max="16384" width="8.88671875" style="1"/>
  </cols>
  <sheetData>
    <row r="1" spans="1:24" x14ac:dyDescent="0.3">
      <c r="A1" s="1" t="s">
        <v>43</v>
      </c>
      <c r="B1" s="19">
        <v>8</v>
      </c>
      <c r="C1" s="2" t="s">
        <v>0</v>
      </c>
      <c r="D1" s="2"/>
      <c r="E1" s="2" t="s">
        <v>5</v>
      </c>
      <c r="F1" s="2" t="s">
        <v>8</v>
      </c>
      <c r="G1" s="2" t="s">
        <v>7</v>
      </c>
      <c r="H1" s="5" t="s">
        <v>6</v>
      </c>
      <c r="I1" s="2" t="s">
        <v>1</v>
      </c>
      <c r="J1" s="2"/>
      <c r="K1" s="2" t="s">
        <v>5</v>
      </c>
      <c r="L1" s="2" t="s">
        <v>8</v>
      </c>
      <c r="M1" s="2" t="s">
        <v>7</v>
      </c>
      <c r="N1" s="5" t="s">
        <v>6</v>
      </c>
      <c r="O1" s="2" t="s">
        <v>2</v>
      </c>
      <c r="P1" s="2"/>
      <c r="Q1" s="2" t="s">
        <v>5</v>
      </c>
      <c r="R1" s="2" t="s">
        <v>8</v>
      </c>
      <c r="S1" s="2" t="s">
        <v>7</v>
      </c>
      <c r="T1" s="5" t="s">
        <v>6</v>
      </c>
      <c r="U1" s="7" t="s">
        <v>9</v>
      </c>
      <c r="V1" s="8" t="s">
        <v>10</v>
      </c>
      <c r="W1" s="9" t="s">
        <v>11</v>
      </c>
      <c r="X1" s="10" t="s">
        <v>12</v>
      </c>
    </row>
    <row r="2" spans="1:24" ht="15" thickBot="1" x14ac:dyDescent="0.35">
      <c r="A2" s="1" t="s">
        <v>44</v>
      </c>
      <c r="B2" s="20">
        <v>0.5</v>
      </c>
      <c r="C2" s="3" t="s">
        <v>3</v>
      </c>
      <c r="D2" s="3" t="s">
        <v>4</v>
      </c>
      <c r="E2" s="4"/>
      <c r="F2" s="4"/>
      <c r="G2" s="4"/>
      <c r="H2" s="6"/>
      <c r="I2" s="3" t="s">
        <v>3</v>
      </c>
      <c r="J2" s="3" t="s">
        <v>4</v>
      </c>
      <c r="K2" s="4"/>
      <c r="L2" s="4"/>
      <c r="M2" s="4"/>
      <c r="N2" s="6"/>
      <c r="O2" s="3" t="s">
        <v>3</v>
      </c>
      <c r="P2" s="3" t="s">
        <v>4</v>
      </c>
      <c r="Q2" s="4"/>
      <c r="R2" s="4"/>
      <c r="S2" s="4"/>
      <c r="T2" s="6"/>
      <c r="U2" s="11"/>
      <c r="V2" s="12"/>
      <c r="W2" s="13"/>
      <c r="X2" s="14"/>
    </row>
    <row r="3" spans="1:24" x14ac:dyDescent="0.3">
      <c r="A3" s="23" t="s">
        <v>15</v>
      </c>
      <c r="B3" s="24" t="s">
        <v>16</v>
      </c>
      <c r="C3" s="21">
        <f>5+3</f>
        <v>8</v>
      </c>
      <c r="D3" s="16">
        <v>2</v>
      </c>
      <c r="E3" s="16">
        <f>C3-D3</f>
        <v>6</v>
      </c>
      <c r="F3" s="16">
        <v>0</v>
      </c>
      <c r="G3" s="16">
        <v>0</v>
      </c>
      <c r="H3" s="30">
        <f>$B$1+(E3*$B$2)-F3+G3</f>
        <v>11</v>
      </c>
      <c r="I3" s="16">
        <v>0</v>
      </c>
      <c r="J3" s="16">
        <v>0</v>
      </c>
      <c r="K3" s="16">
        <f>I3-J3</f>
        <v>0</v>
      </c>
      <c r="L3" s="16">
        <v>0</v>
      </c>
      <c r="M3" s="16">
        <v>0</v>
      </c>
      <c r="N3" s="29">
        <f>$B$1+(K3*$B$2)-L3+M3</f>
        <v>8</v>
      </c>
      <c r="O3" s="16">
        <v>0</v>
      </c>
      <c r="P3" s="16">
        <v>2</v>
      </c>
      <c r="Q3" s="16">
        <f>O3-P3</f>
        <v>-2</v>
      </c>
      <c r="R3" s="16">
        <v>0</v>
      </c>
      <c r="S3" s="16">
        <v>0</v>
      </c>
      <c r="T3" s="29">
        <f>$B$1+(Q3*$B$2)-R3+S3</f>
        <v>7</v>
      </c>
      <c r="U3" s="17">
        <f>AVERAGE(H3,N3,T3)</f>
        <v>8.6666666666666661</v>
      </c>
      <c r="V3" s="16">
        <v>0</v>
      </c>
      <c r="W3" s="16">
        <v>-1</v>
      </c>
      <c r="X3" s="18">
        <f>U3+V3+W3</f>
        <v>7.6666666666666661</v>
      </c>
    </row>
    <row r="4" spans="1:24" x14ac:dyDescent="0.3">
      <c r="A4" s="25" t="s">
        <v>24</v>
      </c>
      <c r="B4" s="26" t="s">
        <v>25</v>
      </c>
      <c r="C4" s="22">
        <v>1</v>
      </c>
      <c r="D4" s="15">
        <v>2</v>
      </c>
      <c r="E4" s="16">
        <f>C4-D4</f>
        <v>-1</v>
      </c>
      <c r="F4" s="16">
        <v>0</v>
      </c>
      <c r="G4" s="16">
        <v>1</v>
      </c>
      <c r="H4" s="29">
        <f>$B$1+(E4*$B$2)-F4+G4</f>
        <v>8.5</v>
      </c>
      <c r="I4" s="15">
        <v>0</v>
      </c>
      <c r="J4" s="15">
        <v>2</v>
      </c>
      <c r="K4" s="16">
        <f>I4-J4</f>
        <v>-2</v>
      </c>
      <c r="L4" s="16">
        <v>0</v>
      </c>
      <c r="M4" s="16">
        <v>1</v>
      </c>
      <c r="N4" s="29">
        <f>$B$1+(K4*$B$2)-L4+M4</f>
        <v>8</v>
      </c>
      <c r="O4" s="15">
        <v>0</v>
      </c>
      <c r="P4" s="15">
        <v>4</v>
      </c>
      <c r="Q4" s="16">
        <f>O4-P4</f>
        <v>-4</v>
      </c>
      <c r="R4" s="16">
        <v>0</v>
      </c>
      <c r="S4" s="16">
        <v>1</v>
      </c>
      <c r="T4" s="29">
        <f>$B$1+(Q4*$B$2)-R4+S4</f>
        <v>7</v>
      </c>
      <c r="U4" s="17">
        <f>AVERAGE(H4,N4,T4)</f>
        <v>7.833333333333333</v>
      </c>
      <c r="V4" s="16">
        <v>0</v>
      </c>
      <c r="W4" s="16">
        <v>0</v>
      </c>
      <c r="X4" s="18">
        <f>U4+V4+W4</f>
        <v>7.833333333333333</v>
      </c>
    </row>
    <row r="5" spans="1:24" x14ac:dyDescent="0.3">
      <c r="A5" s="25" t="s">
        <v>20</v>
      </c>
      <c r="B5" s="26" t="s">
        <v>21</v>
      </c>
      <c r="C5" s="22">
        <v>3</v>
      </c>
      <c r="D5" s="15">
        <v>0</v>
      </c>
      <c r="E5" s="16">
        <f>C5-D5</f>
        <v>3</v>
      </c>
      <c r="F5" s="16">
        <v>0</v>
      </c>
      <c r="G5" s="16">
        <v>1</v>
      </c>
      <c r="H5" s="30">
        <f>$B$1+(E5*$B$2)-F5+G5</f>
        <v>10.5</v>
      </c>
      <c r="I5" s="15">
        <v>0</v>
      </c>
      <c r="J5" s="15">
        <v>1</v>
      </c>
      <c r="K5" s="16">
        <f>I5-J5</f>
        <v>-1</v>
      </c>
      <c r="L5" s="16">
        <v>0</v>
      </c>
      <c r="M5" s="16">
        <v>1</v>
      </c>
      <c r="N5" s="29">
        <f>$B$1+(K5*$B$2)-L5+M5</f>
        <v>8.5</v>
      </c>
      <c r="O5" s="15">
        <v>1</v>
      </c>
      <c r="P5" s="15">
        <v>0</v>
      </c>
      <c r="Q5" s="16">
        <f>O5-P5</f>
        <v>1</v>
      </c>
      <c r="R5" s="16">
        <v>0</v>
      </c>
      <c r="S5" s="16">
        <v>1</v>
      </c>
      <c r="T5" s="29">
        <f>$B$1+(Q5*$B$2)-R5+S5</f>
        <v>9.5</v>
      </c>
      <c r="U5" s="17">
        <f>AVERAGE(H5,N5,T5)</f>
        <v>9.5</v>
      </c>
      <c r="V5" s="16">
        <v>0</v>
      </c>
      <c r="W5" s="16">
        <v>0</v>
      </c>
      <c r="X5" s="18">
        <f>U5+V5+W5</f>
        <v>9.5</v>
      </c>
    </row>
    <row r="6" spans="1:24" x14ac:dyDescent="0.3">
      <c r="A6" s="25" t="s">
        <v>26</v>
      </c>
      <c r="B6" s="26" t="s">
        <v>27</v>
      </c>
      <c r="C6" s="22">
        <v>5</v>
      </c>
      <c r="D6" s="15">
        <v>1</v>
      </c>
      <c r="E6" s="16">
        <f>C6-D6</f>
        <v>4</v>
      </c>
      <c r="F6" s="16">
        <v>0</v>
      </c>
      <c r="G6" s="16">
        <v>0</v>
      </c>
      <c r="H6" s="29">
        <f>$B$1+(E6*$B$2)-F6+G6</f>
        <v>10</v>
      </c>
      <c r="I6" s="15">
        <v>1</v>
      </c>
      <c r="J6" s="15">
        <v>1</v>
      </c>
      <c r="K6" s="16">
        <f>I6-J6</f>
        <v>0</v>
      </c>
      <c r="L6" s="16">
        <v>0</v>
      </c>
      <c r="M6" s="16">
        <v>0</v>
      </c>
      <c r="N6" s="29">
        <f>$B$1+(K6*$B$2)-L6+M6</f>
        <v>8</v>
      </c>
      <c r="O6" s="15">
        <v>1</v>
      </c>
      <c r="P6" s="15">
        <v>4</v>
      </c>
      <c r="Q6" s="16">
        <f>O6-P6</f>
        <v>-3</v>
      </c>
      <c r="R6" s="16">
        <v>0</v>
      </c>
      <c r="S6" s="16">
        <v>0</v>
      </c>
      <c r="T6" s="29">
        <f>$B$1+(Q6*$B$2)-R6+S6</f>
        <v>6.5</v>
      </c>
      <c r="U6" s="17">
        <f>AVERAGE(H6,N6,T6)</f>
        <v>8.1666666666666661</v>
      </c>
      <c r="V6" s="16">
        <v>0</v>
      </c>
      <c r="W6" s="16">
        <v>0</v>
      </c>
      <c r="X6" s="18">
        <f>U6+V6+W6</f>
        <v>8.1666666666666661</v>
      </c>
    </row>
    <row r="7" spans="1:24" x14ac:dyDescent="0.3">
      <c r="A7" s="25" t="s">
        <v>13</v>
      </c>
      <c r="B7" s="26" t="s">
        <v>14</v>
      </c>
      <c r="C7" s="22">
        <v>1</v>
      </c>
      <c r="D7" s="15">
        <v>1</v>
      </c>
      <c r="E7" s="16">
        <f>C7-D7</f>
        <v>0</v>
      </c>
      <c r="F7" s="16">
        <v>0</v>
      </c>
      <c r="G7" s="16">
        <v>0</v>
      </c>
      <c r="H7" s="29">
        <f>$B$1+(E7*$B$2)-F7+G7</f>
        <v>8</v>
      </c>
      <c r="I7" s="15">
        <v>1</v>
      </c>
      <c r="J7" s="15">
        <v>0</v>
      </c>
      <c r="K7" s="16">
        <f>I7-J7</f>
        <v>1</v>
      </c>
      <c r="L7" s="16">
        <v>0</v>
      </c>
      <c r="M7" s="16">
        <v>0</v>
      </c>
      <c r="N7" s="29">
        <f>$B$1+(K7*$B$2)-L7+M7</f>
        <v>8.5</v>
      </c>
      <c r="O7" s="15">
        <v>1</v>
      </c>
      <c r="P7" s="15">
        <v>0</v>
      </c>
      <c r="Q7" s="16">
        <f>O7-P7</f>
        <v>1</v>
      </c>
      <c r="R7" s="16">
        <v>0</v>
      </c>
      <c r="S7" s="16">
        <v>0</v>
      </c>
      <c r="T7" s="29">
        <f>$B$1+(Q7*$B$2)-R7+S7</f>
        <v>8.5</v>
      </c>
      <c r="U7" s="17">
        <f>AVERAGE(H7,N7,T7)</f>
        <v>8.3333333333333339</v>
      </c>
      <c r="V7" s="16">
        <v>0</v>
      </c>
      <c r="W7" s="16">
        <v>0</v>
      </c>
      <c r="X7" s="18">
        <f>U7+V7+W7</f>
        <v>8.3333333333333339</v>
      </c>
    </row>
    <row r="8" spans="1:24" x14ac:dyDescent="0.3">
      <c r="A8" s="25" t="s">
        <v>41</v>
      </c>
      <c r="B8" s="26" t="s">
        <v>30</v>
      </c>
      <c r="C8" s="22">
        <v>2</v>
      </c>
      <c r="D8" s="15">
        <v>1</v>
      </c>
      <c r="E8" s="16">
        <f>C8-D8</f>
        <v>1</v>
      </c>
      <c r="F8" s="16">
        <v>0</v>
      </c>
      <c r="G8" s="16">
        <v>0</v>
      </c>
      <c r="H8" s="29">
        <f>$B$1+(E8*$B$2)-F8+G8</f>
        <v>8.5</v>
      </c>
      <c r="I8" s="15">
        <v>0</v>
      </c>
      <c r="J8" s="15">
        <v>1</v>
      </c>
      <c r="K8" s="16">
        <f>I8-J8</f>
        <v>-1</v>
      </c>
      <c r="L8" s="16">
        <v>0</v>
      </c>
      <c r="M8" s="16">
        <v>0</v>
      </c>
      <c r="N8" s="29">
        <f>$B$1+(K8*$B$2)-L8+M8</f>
        <v>7.5</v>
      </c>
      <c r="O8" s="15">
        <v>0</v>
      </c>
      <c r="P8" s="15">
        <v>2</v>
      </c>
      <c r="Q8" s="16">
        <f>O8-P8</f>
        <v>-2</v>
      </c>
      <c r="R8" s="16">
        <v>0</v>
      </c>
      <c r="S8" s="16">
        <v>0</v>
      </c>
      <c r="T8" s="29">
        <f>$B$1+(Q8*$B$2)-R8+S8</f>
        <v>7</v>
      </c>
      <c r="U8" s="17">
        <f>AVERAGE(H8,N8,T8)</f>
        <v>7.666666666666667</v>
      </c>
      <c r="V8" s="16">
        <v>0</v>
      </c>
      <c r="W8" s="16">
        <v>0</v>
      </c>
      <c r="X8" s="18">
        <f>U8+V8+W8</f>
        <v>7.666666666666667</v>
      </c>
    </row>
    <row r="9" spans="1:24" x14ac:dyDescent="0.3">
      <c r="A9" s="25" t="s">
        <v>36</v>
      </c>
      <c r="B9" s="26" t="s">
        <v>37</v>
      </c>
      <c r="C9" s="22">
        <v>3</v>
      </c>
      <c r="D9" s="15">
        <v>0</v>
      </c>
      <c r="E9" s="16">
        <f>C9-D9</f>
        <v>3</v>
      </c>
      <c r="F9" s="16">
        <v>0</v>
      </c>
      <c r="G9" s="16">
        <v>0</v>
      </c>
      <c r="H9" s="29">
        <f>$B$1+(E9*$B$2)-F9+G9</f>
        <v>9.5</v>
      </c>
      <c r="I9" s="15">
        <v>2</v>
      </c>
      <c r="J9" s="15">
        <v>0</v>
      </c>
      <c r="K9" s="16">
        <f>I9-J9</f>
        <v>2</v>
      </c>
      <c r="L9" s="16">
        <v>0</v>
      </c>
      <c r="M9" s="16">
        <v>0</v>
      </c>
      <c r="N9" s="29">
        <f>$B$1+(K9*$B$2)-L9+M9</f>
        <v>9</v>
      </c>
      <c r="O9" s="15">
        <v>0</v>
      </c>
      <c r="P9" s="15">
        <v>5</v>
      </c>
      <c r="Q9" s="16">
        <f>O9-P9</f>
        <v>-5</v>
      </c>
      <c r="R9" s="16">
        <v>0</v>
      </c>
      <c r="S9" s="16">
        <v>0</v>
      </c>
      <c r="T9" s="29">
        <f>$B$1+(Q9*$B$2)-R9+S9</f>
        <v>5.5</v>
      </c>
      <c r="U9" s="17">
        <f>AVERAGE(H9,N9,T9)</f>
        <v>8</v>
      </c>
      <c r="V9" s="16">
        <v>0</v>
      </c>
      <c r="W9" s="16">
        <v>0</v>
      </c>
      <c r="X9" s="17">
        <f>U9+V9+W9</f>
        <v>8</v>
      </c>
    </row>
    <row r="10" spans="1:24" x14ac:dyDescent="0.3">
      <c r="A10" s="25" t="s">
        <v>42</v>
      </c>
      <c r="B10" s="26" t="s">
        <v>35</v>
      </c>
      <c r="C10" s="22">
        <v>4</v>
      </c>
      <c r="D10" s="15">
        <v>0</v>
      </c>
      <c r="E10" s="16">
        <f>C10-D10</f>
        <v>4</v>
      </c>
      <c r="F10" s="16">
        <v>0</v>
      </c>
      <c r="G10" s="16">
        <v>1</v>
      </c>
      <c r="H10" s="30">
        <f>$B$1+(E10*$B$2)-F10+G10</f>
        <v>11</v>
      </c>
      <c r="I10" s="15">
        <v>4</v>
      </c>
      <c r="J10" s="15">
        <v>0</v>
      </c>
      <c r="K10" s="16">
        <f>I10-J10</f>
        <v>4</v>
      </c>
      <c r="L10" s="16">
        <v>0</v>
      </c>
      <c r="M10" s="16">
        <v>1</v>
      </c>
      <c r="N10" s="30">
        <f>$B$1+(K10*$B$2)-L10+M10</f>
        <v>11</v>
      </c>
      <c r="O10" s="15">
        <v>4</v>
      </c>
      <c r="P10" s="15">
        <v>4</v>
      </c>
      <c r="Q10" s="16">
        <f>O10-P10</f>
        <v>0</v>
      </c>
      <c r="R10" s="16">
        <v>0</v>
      </c>
      <c r="S10" s="16">
        <v>1</v>
      </c>
      <c r="T10" s="29">
        <f>$B$1+(Q10*$B$2)-R10+S10</f>
        <v>9</v>
      </c>
      <c r="U10" s="18">
        <f>AVERAGE(H10,N10,T10)</f>
        <v>10.333333333333334</v>
      </c>
      <c r="V10" s="16">
        <v>0</v>
      </c>
      <c r="W10" s="16">
        <v>-1</v>
      </c>
      <c r="X10" s="18">
        <f>U10+V10+W10</f>
        <v>9.3333333333333339</v>
      </c>
    </row>
    <row r="11" spans="1:24" x14ac:dyDescent="0.3">
      <c r="A11" s="25" t="s">
        <v>38</v>
      </c>
      <c r="B11" s="26" t="s">
        <v>39</v>
      </c>
      <c r="C11" s="22">
        <v>3</v>
      </c>
      <c r="D11" s="15">
        <v>0</v>
      </c>
      <c r="E11" s="16">
        <f>C11-D11</f>
        <v>3</v>
      </c>
      <c r="F11" s="16">
        <v>0</v>
      </c>
      <c r="G11" s="16">
        <v>0</v>
      </c>
      <c r="H11" s="29">
        <f>$B$1+(E11*$B$2)-F11+G11</f>
        <v>9.5</v>
      </c>
      <c r="I11" s="15">
        <v>2</v>
      </c>
      <c r="J11" s="15">
        <v>1</v>
      </c>
      <c r="K11" s="16">
        <f>I11-J11</f>
        <v>1</v>
      </c>
      <c r="L11" s="16">
        <v>0</v>
      </c>
      <c r="M11" s="16">
        <v>0</v>
      </c>
      <c r="N11" s="29">
        <f>$B$1+(K11*$B$2)-L11+M11</f>
        <v>8.5</v>
      </c>
      <c r="O11" s="15">
        <v>1</v>
      </c>
      <c r="P11" s="15">
        <v>6</v>
      </c>
      <c r="Q11" s="16">
        <f>O11-P11</f>
        <v>-5</v>
      </c>
      <c r="R11" s="16">
        <v>0</v>
      </c>
      <c r="S11" s="16">
        <v>0</v>
      </c>
      <c r="T11" s="29">
        <f>$B$1+(Q11*$B$2)-R11+S11</f>
        <v>5.5</v>
      </c>
      <c r="U11" s="17">
        <f>AVERAGE(H11,N11,T11)</f>
        <v>7.833333333333333</v>
      </c>
      <c r="V11" s="16">
        <v>0</v>
      </c>
      <c r="W11" s="16">
        <v>0</v>
      </c>
      <c r="X11" s="17">
        <f>U11+V11+W11</f>
        <v>7.833333333333333</v>
      </c>
    </row>
    <row r="12" spans="1:24" x14ac:dyDescent="0.3">
      <c r="A12" s="25" t="s">
        <v>40</v>
      </c>
      <c r="B12" s="26" t="s">
        <v>17</v>
      </c>
      <c r="C12" s="22">
        <v>2</v>
      </c>
      <c r="D12" s="15">
        <v>0</v>
      </c>
      <c r="E12" s="16">
        <f>C12-D12</f>
        <v>2</v>
      </c>
      <c r="F12" s="16">
        <v>0</v>
      </c>
      <c r="G12" s="16">
        <v>1</v>
      </c>
      <c r="H12" s="29">
        <f>$B$1+(E12*$B$2)-F12+G12</f>
        <v>10</v>
      </c>
      <c r="I12" s="15">
        <v>0</v>
      </c>
      <c r="J12" s="15">
        <v>1</v>
      </c>
      <c r="K12" s="16">
        <f>I12-J12</f>
        <v>-1</v>
      </c>
      <c r="L12" s="16">
        <v>0</v>
      </c>
      <c r="M12" s="16">
        <v>1</v>
      </c>
      <c r="N12" s="29">
        <f>$B$1+(K12*$B$2)-L12+M12</f>
        <v>8.5</v>
      </c>
      <c r="O12" s="15">
        <v>0</v>
      </c>
      <c r="P12" s="15">
        <v>2</v>
      </c>
      <c r="Q12" s="16">
        <f>O12-P12</f>
        <v>-2</v>
      </c>
      <c r="R12" s="16">
        <v>0</v>
      </c>
      <c r="S12" s="16">
        <v>1</v>
      </c>
      <c r="T12" s="29">
        <f>$B$1+(Q12*$B$2)-R12+S12</f>
        <v>8</v>
      </c>
      <c r="U12" s="17">
        <f>AVERAGE(H12,N12,T12)</f>
        <v>8.8333333333333339</v>
      </c>
      <c r="V12" s="16">
        <v>0</v>
      </c>
      <c r="W12" s="16">
        <v>0</v>
      </c>
      <c r="X12" s="18">
        <f>U12+V12+W12</f>
        <v>8.8333333333333339</v>
      </c>
    </row>
    <row r="13" spans="1:24" x14ac:dyDescent="0.3">
      <c r="A13" s="25" t="s">
        <v>18</v>
      </c>
      <c r="B13" s="26" t="s">
        <v>19</v>
      </c>
      <c r="C13" s="22">
        <v>4</v>
      </c>
      <c r="D13" s="15">
        <v>0</v>
      </c>
      <c r="E13" s="16">
        <f>C13-D13</f>
        <v>4</v>
      </c>
      <c r="F13" s="16">
        <v>0</v>
      </c>
      <c r="G13" s="16">
        <v>1</v>
      </c>
      <c r="H13" s="30">
        <f>$B$1+(E13*$B$2)-F13+G13</f>
        <v>11</v>
      </c>
      <c r="I13" s="15">
        <v>1</v>
      </c>
      <c r="J13" s="15">
        <v>1</v>
      </c>
      <c r="K13" s="16">
        <f>I13-J13</f>
        <v>0</v>
      </c>
      <c r="L13" s="16">
        <v>0</v>
      </c>
      <c r="M13" s="16">
        <v>0</v>
      </c>
      <c r="N13" s="29">
        <f>$B$1+(K13*$B$2)-L13+M13</f>
        <v>8</v>
      </c>
      <c r="O13" s="15">
        <v>0</v>
      </c>
      <c r="P13" s="15">
        <v>3</v>
      </c>
      <c r="Q13" s="16">
        <f>O13-P13</f>
        <v>-3</v>
      </c>
      <c r="R13" s="16">
        <v>0</v>
      </c>
      <c r="S13" s="16">
        <v>1</v>
      </c>
      <c r="T13" s="29">
        <f>$B$1+(Q13*$B$2)-R13+S13</f>
        <v>7.5</v>
      </c>
      <c r="U13" s="17">
        <f>AVERAGE(H13,N13,T13)</f>
        <v>8.8333333333333339</v>
      </c>
      <c r="V13" s="16">
        <v>0</v>
      </c>
      <c r="W13" s="16">
        <v>0</v>
      </c>
      <c r="X13" s="18">
        <f>U13+V13+W13</f>
        <v>8.8333333333333339</v>
      </c>
    </row>
    <row r="14" spans="1:24" x14ac:dyDescent="0.3">
      <c r="A14" s="25" t="s">
        <v>22</v>
      </c>
      <c r="B14" s="26" t="s">
        <v>23</v>
      </c>
      <c r="C14" s="22">
        <v>1</v>
      </c>
      <c r="D14" s="15">
        <v>1</v>
      </c>
      <c r="E14" s="16">
        <f>C14-D14</f>
        <v>0</v>
      </c>
      <c r="F14" s="16">
        <v>0</v>
      </c>
      <c r="G14" s="16">
        <v>0</v>
      </c>
      <c r="H14" s="29">
        <f>$B$1+(E14*$B$2)-F14+G14</f>
        <v>8</v>
      </c>
      <c r="I14" s="15">
        <v>0</v>
      </c>
      <c r="J14" s="15">
        <v>1</v>
      </c>
      <c r="K14" s="16">
        <f>I14-J14</f>
        <v>-1</v>
      </c>
      <c r="L14" s="16">
        <v>0</v>
      </c>
      <c r="M14" s="16">
        <v>0</v>
      </c>
      <c r="N14" s="29">
        <f>$B$1+(K14*$B$2)-L14+M14</f>
        <v>7.5</v>
      </c>
      <c r="O14" s="15">
        <v>0</v>
      </c>
      <c r="P14" s="15">
        <v>2</v>
      </c>
      <c r="Q14" s="16">
        <f>O14-P14</f>
        <v>-2</v>
      </c>
      <c r="R14" s="16">
        <v>0</v>
      </c>
      <c r="S14" s="16">
        <v>0</v>
      </c>
      <c r="T14" s="29">
        <f>$B$1+(Q14*$B$2)-R14+S14</f>
        <v>7</v>
      </c>
      <c r="U14" s="17">
        <f>AVERAGE(H14,N14,T14)</f>
        <v>7.5</v>
      </c>
      <c r="V14" s="16">
        <v>0</v>
      </c>
      <c r="W14" s="16">
        <v>0</v>
      </c>
      <c r="X14" s="18">
        <f>U14+V14+W14</f>
        <v>7.5</v>
      </c>
    </row>
    <row r="15" spans="1:24" x14ac:dyDescent="0.3">
      <c r="A15" s="25" t="s">
        <v>28</v>
      </c>
      <c r="B15" s="26" t="s">
        <v>29</v>
      </c>
      <c r="C15" s="22">
        <v>3</v>
      </c>
      <c r="D15" s="15">
        <v>1</v>
      </c>
      <c r="E15" s="16">
        <f>C15-D15</f>
        <v>2</v>
      </c>
      <c r="F15" s="16">
        <v>0</v>
      </c>
      <c r="G15" s="16">
        <v>0</v>
      </c>
      <c r="H15" s="29">
        <f>$B$1+(E15*$B$2)-F15+G15</f>
        <v>9</v>
      </c>
      <c r="I15" s="15">
        <v>1</v>
      </c>
      <c r="J15" s="15">
        <v>0</v>
      </c>
      <c r="K15" s="16">
        <f>I15-J15</f>
        <v>1</v>
      </c>
      <c r="L15" s="16">
        <v>0</v>
      </c>
      <c r="M15" s="16">
        <v>0</v>
      </c>
      <c r="N15" s="29">
        <f>$B$1+(K15*$B$2)-L15+M15</f>
        <v>8.5</v>
      </c>
      <c r="O15" s="15">
        <v>1</v>
      </c>
      <c r="P15" s="15">
        <v>2</v>
      </c>
      <c r="Q15" s="16">
        <f>O15-P15</f>
        <v>-1</v>
      </c>
      <c r="R15" s="16">
        <v>0</v>
      </c>
      <c r="S15" s="16">
        <v>0</v>
      </c>
      <c r="T15" s="29">
        <f>$B$1+(Q15*$B$2)-R15+S15</f>
        <v>7.5</v>
      </c>
      <c r="U15" s="17">
        <f>AVERAGE(H15,N15,T15)</f>
        <v>8.3333333333333339</v>
      </c>
      <c r="V15" s="16">
        <v>0</v>
      </c>
      <c r="W15" s="16">
        <v>0</v>
      </c>
      <c r="X15" s="18">
        <f>U15+V15+W15</f>
        <v>8.3333333333333339</v>
      </c>
    </row>
    <row r="16" spans="1:24" x14ac:dyDescent="0.3">
      <c r="A16" s="25" t="s">
        <v>31</v>
      </c>
      <c r="B16" s="26" t="s">
        <v>32</v>
      </c>
      <c r="C16" s="22">
        <v>2</v>
      </c>
      <c r="D16" s="15">
        <v>2</v>
      </c>
      <c r="E16" s="16">
        <f>C16-D16</f>
        <v>0</v>
      </c>
      <c r="F16" s="16">
        <v>0</v>
      </c>
      <c r="G16" s="16">
        <v>0</v>
      </c>
      <c r="H16" s="29">
        <f>$B$1+(E16*$B$2)-F16+G16</f>
        <v>8</v>
      </c>
      <c r="I16" s="15">
        <v>0</v>
      </c>
      <c r="J16" s="15">
        <v>1</v>
      </c>
      <c r="K16" s="16">
        <f>I16-J16</f>
        <v>-1</v>
      </c>
      <c r="L16" s="16">
        <v>0</v>
      </c>
      <c r="M16" s="16">
        <v>0</v>
      </c>
      <c r="N16" s="29">
        <f>$B$1+(K16*$B$2)-L16+M16</f>
        <v>7.5</v>
      </c>
      <c r="O16" s="15">
        <v>0</v>
      </c>
      <c r="P16" s="15">
        <v>3</v>
      </c>
      <c r="Q16" s="16">
        <f>O16-P16</f>
        <v>-3</v>
      </c>
      <c r="R16" s="16">
        <v>0</v>
      </c>
      <c r="S16" s="16">
        <v>0</v>
      </c>
      <c r="T16" s="29">
        <f>$B$1+(Q16*$B$2)-R16+S16</f>
        <v>6.5</v>
      </c>
      <c r="U16" s="17">
        <f>AVERAGE(H16,N16,T16)</f>
        <v>7.333333333333333</v>
      </c>
      <c r="V16" s="16">
        <v>0</v>
      </c>
      <c r="W16" s="16">
        <v>0</v>
      </c>
      <c r="X16" s="18">
        <f>U16+V16+W16</f>
        <v>7.333333333333333</v>
      </c>
    </row>
    <row r="17" spans="1:24" ht="15" thickBot="1" x14ac:dyDescent="0.35">
      <c r="A17" s="27" t="s">
        <v>33</v>
      </c>
      <c r="B17" s="28" t="s">
        <v>34</v>
      </c>
      <c r="C17" s="22">
        <v>2</v>
      </c>
      <c r="D17" s="15">
        <v>1</v>
      </c>
      <c r="E17" s="16">
        <f>C17-D17</f>
        <v>1</v>
      </c>
      <c r="F17" s="16">
        <v>0</v>
      </c>
      <c r="G17" s="16">
        <v>0</v>
      </c>
      <c r="H17" s="29">
        <f>$B$1+(E17*$B$2)-F17+G17</f>
        <v>8.5</v>
      </c>
      <c r="I17" s="15">
        <v>2</v>
      </c>
      <c r="J17" s="15">
        <v>1</v>
      </c>
      <c r="K17" s="16">
        <f>I17-J17</f>
        <v>1</v>
      </c>
      <c r="L17" s="16">
        <v>0</v>
      </c>
      <c r="M17" s="16">
        <v>0</v>
      </c>
      <c r="N17" s="29">
        <f>$B$1+(K17*$B$2)-L17+M17</f>
        <v>8.5</v>
      </c>
      <c r="O17" s="15">
        <v>1</v>
      </c>
      <c r="P17" s="15">
        <v>4</v>
      </c>
      <c r="Q17" s="16">
        <f>O17-P17</f>
        <v>-3</v>
      </c>
      <c r="R17" s="16">
        <v>0</v>
      </c>
      <c r="S17" s="16">
        <v>0</v>
      </c>
      <c r="T17" s="29">
        <f>$B$1+(Q17*$B$2)-R17+S17</f>
        <v>6.5</v>
      </c>
      <c r="U17" s="17">
        <f>AVERAGE(H17,N17,T17)</f>
        <v>7.833333333333333</v>
      </c>
      <c r="V17" s="16">
        <v>0</v>
      </c>
      <c r="W17" s="16">
        <v>0</v>
      </c>
      <c r="X17" s="18">
        <f>U17+V17+W17</f>
        <v>7.833333333333333</v>
      </c>
    </row>
  </sheetData>
  <sortState xmlns:xlrd2="http://schemas.microsoft.com/office/spreadsheetml/2017/richdata2" ref="A3:X17">
    <sortCondition ref="B3:B17"/>
  </sortState>
  <mergeCells count="19">
    <mergeCell ref="U1:U2"/>
    <mergeCell ref="V1:V2"/>
    <mergeCell ref="W1:W2"/>
    <mergeCell ref="X1:X2"/>
    <mergeCell ref="M1:M2"/>
    <mergeCell ref="N1:N2"/>
    <mergeCell ref="Q1:Q2"/>
    <mergeCell ref="R1:R2"/>
    <mergeCell ref="S1:S2"/>
    <mergeCell ref="T1:T2"/>
    <mergeCell ref="C1:D1"/>
    <mergeCell ref="I1:J1"/>
    <mergeCell ref="O1:P1"/>
    <mergeCell ref="F1:F2"/>
    <mergeCell ref="G1:G2"/>
    <mergeCell ref="E1:E2"/>
    <mergeCell ref="H1:H2"/>
    <mergeCell ref="K1:K2"/>
    <mergeCell ref="L1:L2"/>
  </mergeCells>
  <phoneticPr fontId="2" type="noConversion"/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boss</dc:creator>
  <cp:lastModifiedBy>boss</cp:lastModifiedBy>
  <dcterms:created xsi:type="dcterms:W3CDTF">2024-01-19T19:24:58Z</dcterms:created>
  <dcterms:modified xsi:type="dcterms:W3CDTF">2024-01-19T23:44:52Z</dcterms:modified>
</cp:coreProperties>
</file>